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05" yWindow="-105" windowWidth="19425" windowHeight="1030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4" i="1" l="1"/>
  <c r="C35" i="1" l="1"/>
  <c r="C36" i="1" s="1"/>
  <c r="H29" i="1"/>
  <c r="H30" i="1"/>
  <c r="H31" i="1"/>
  <c r="H32" i="1"/>
  <c r="H33" i="1"/>
  <c r="H28" i="1"/>
  <c r="H17" i="1"/>
  <c r="H19" i="1"/>
  <c r="H16" i="1"/>
  <c r="H14" i="1"/>
  <c r="H9" i="1"/>
  <c r="H35" i="1" l="1"/>
  <c r="H36" i="1" s="1"/>
  <c r="G53" i="1"/>
  <c r="G55" i="1" s="1"/>
  <c r="G56" i="1" s="1"/>
</calcChain>
</file>

<file path=xl/sharedStrings.xml><?xml version="1.0" encoding="utf-8"?>
<sst xmlns="http://schemas.openxmlformats.org/spreadsheetml/2006/main" count="210" uniqueCount="58">
  <si>
    <t>9. STATEMENT OF GUARANTEES GIVEN BY THE GOVERNMENT</t>
  </si>
  <si>
    <t>Sector</t>
  </si>
  <si>
    <t>Discharged</t>
  </si>
  <si>
    <t xml:space="preserve">Not Discharged </t>
  </si>
  <si>
    <t>Receivable</t>
  </si>
  <si>
    <t>Received</t>
  </si>
  <si>
    <t>Power (5)</t>
  </si>
  <si>
    <t>Co-operative (NSCB) (7)</t>
  </si>
  <si>
    <t>Roads and Transport (1)</t>
  </si>
  <si>
    <t>State Financial Corporation (1)</t>
  </si>
  <si>
    <t>Urban Development and Housing (2)</t>
  </si>
  <si>
    <t>Other Institutions</t>
  </si>
  <si>
    <t>1. Hornbill Finance Ltd.</t>
  </si>
  <si>
    <t>2. Nagaland State Social Welfare Board</t>
  </si>
  <si>
    <t>3. Development Authority of Nagaland</t>
  </si>
  <si>
    <t>4. Nagaland Handloom and Handicraft Development Corporation</t>
  </si>
  <si>
    <r>
      <t xml:space="preserve"> (</t>
    </r>
    <r>
      <rPr>
        <sz val="12"/>
        <color theme="1"/>
        <rFont val="Rupee Foradian"/>
        <family val="2"/>
      </rPr>
      <t>`</t>
    </r>
    <r>
      <rPr>
        <sz val="12"/>
        <color theme="1"/>
        <rFont val="Times New Roman"/>
        <family val="1"/>
      </rPr>
      <t xml:space="preserve"> in crore)</t>
    </r>
  </si>
  <si>
    <t xml:space="preserve">5. Nagaland Industrial Development Corporation </t>
  </si>
  <si>
    <t>7. Agri Finance Coffee Plantation</t>
  </si>
  <si>
    <t>8. Nagaland Tea and Industrial Pvt. Ltd.</t>
  </si>
  <si>
    <t>9. Toka Multipurpose Co-operative Society Ltd.</t>
  </si>
  <si>
    <t>Total : Other Institutions</t>
  </si>
  <si>
    <t>9. STATEMENT OF GUARANTEES GIVEN BY THE GOVERNMENT - Contd.</t>
  </si>
  <si>
    <t>9. STATEMENT OF GUARANTEES GIVEN BY THE GOVERNMENT - Concld.</t>
  </si>
  <si>
    <t>EXPLANATORY  NOTES</t>
  </si>
  <si>
    <t xml:space="preserve">Limits - No law has been passed by the State Legislature under Article 293 of the Constitution laying down the limit within which the Government may give guarantee on the security of the Consolidated Fund of the State. </t>
  </si>
  <si>
    <t>Guarantee Redemption Fund: - State Government setup Guarantee Redemption Fund in the year 2006-07. The detailed account of Fund is given below: -</t>
  </si>
  <si>
    <t>i)</t>
  </si>
  <si>
    <t xml:space="preserve">Opening Balance </t>
  </si>
  <si>
    <t>ii)</t>
  </si>
  <si>
    <t xml:space="preserve">Add: Amount transferred to the Fund during the year </t>
  </si>
  <si>
    <t>iii)</t>
  </si>
  <si>
    <t xml:space="preserve">Total </t>
  </si>
  <si>
    <t>iv)</t>
  </si>
  <si>
    <t>Deduct : Amount met from the Fund for discharge of invoked guarantees</t>
  </si>
  <si>
    <t>v)</t>
  </si>
  <si>
    <t>Closing Balance</t>
  </si>
  <si>
    <t>vi)</t>
  </si>
  <si>
    <t>Amount of investment made out of the Guarantee Redemption Fund</t>
  </si>
  <si>
    <t>11. Eden Welfare Cooperative Society Ltd.</t>
  </si>
  <si>
    <t>Industrial Finance Corporation of India</t>
  </si>
  <si>
    <t>Municipalities/ Universities/ Local Bodies</t>
  </si>
  <si>
    <t>6. Nagaland Forest Product Ltd.</t>
  </si>
  <si>
    <t>Maximum amount guaranteed during the year 
(2023-24)</t>
  </si>
  <si>
    <t>Additions  during the year   (2023-24)</t>
  </si>
  <si>
    <t>Deletions (other than invoked) during the year 
(2023-24)</t>
  </si>
  <si>
    <t>Invoked during the year (2023-24)</t>
  </si>
  <si>
    <r>
      <t>Other materials details</t>
    </r>
    <r>
      <rPr>
        <b/>
        <sz val="12"/>
        <color theme="1"/>
        <rFont val="Rupee Foradian"/>
        <family val="2"/>
      </rPr>
      <t>¹</t>
    </r>
  </si>
  <si>
    <r>
      <t>Guarantee Commission or fee</t>
    </r>
    <r>
      <rPr>
        <b/>
        <sz val="12"/>
        <color theme="1"/>
        <rFont val="Rupee Foradian"/>
        <family val="2"/>
      </rPr>
      <t>²</t>
    </r>
  </si>
  <si>
    <t>2. As informed, the State Government does not levy Guarantee Commission on issuance of guarantee given to any grantee institution.</t>
  </si>
  <si>
    <t>..</t>
  </si>
  <si>
    <t>Guarantees given by the State Government for repayment of loans, etc., raised by Statutory Corporations, Government Companies, Local Bodies and Other institutions during the year and sums guaranteed outstanding on the 31 March 2024 in various sectors are shown below: -</t>
  </si>
  <si>
    <t>Guarantees given by the State Government for repayment of loans, etc. raised by Statutory Corporations, Government Companies, Local Bodies and Other institutions during the year and sums guaranteed outstanding on the 31 March 2024 in various sectors are shown below: -</t>
  </si>
  <si>
    <t>1. No information furnished by the State Government (July 2024).</t>
  </si>
  <si>
    <t>Outstanding at the  end of the year
(2023-24)</t>
  </si>
  <si>
    <t>Outstanding at the beginning of the year  (2023-24)</t>
  </si>
  <si>
    <t>Grand Total</t>
  </si>
  <si>
    <t>10. Echahaba Tea Growers Society Ltd.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</si>
</sst>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2"/>
      <color theme="1"/>
      <name val="Times New Roman"/>
      <family val="1"/>
    </font>
    <font>
      <b/>
      <sz val="12"/>
      <color theme="1"/>
      <name val="Times New Roman"/>
      <family val="1"/>
    </font>
    <font>
      <sz val="12"/>
      <color theme="1"/>
      <name val="Rupee Foradian"/>
      <family val="2"/>
    </font>
    <font>
      <sz val="9"/>
      <color theme="1"/>
      <name val="Times New Roman"/>
      <family val="1"/>
    </font>
    <font>
      <b/>
      <sz val="12"/>
      <color theme="1"/>
      <name val="Rupee Foradian"/>
      <family val="2"/>
    </font>
    <font>
      <b/>
      <sz val="12"/>
      <name val="Times New Roman"/>
      <family val="1"/>
    </font>
    <font>
      <sz val="12"/>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26">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xf>
    <xf numFmtId="0" fontId="2" fillId="0" borderId="1" xfId="0" applyFont="1" applyBorder="1" applyAlignment="1">
      <alignment horizontal="center" vertical="top" wrapText="1"/>
    </xf>
    <xf numFmtId="0" fontId="1" fillId="0" borderId="1" xfId="0" applyFont="1" applyBorder="1" applyAlignment="1">
      <alignment vertical="top" wrapText="1"/>
    </xf>
    <xf numFmtId="0" fontId="1" fillId="0" borderId="0" xfId="0" applyFont="1" applyAlignment="1">
      <alignment horizontal="center" vertical="top"/>
    </xf>
    <xf numFmtId="4" fontId="1" fillId="0" borderId="1" xfId="0" applyNumberFormat="1" applyFont="1" applyBorder="1" applyAlignment="1">
      <alignment horizontal="center" vertical="top" wrapText="1"/>
    </xf>
    <xf numFmtId="0" fontId="1" fillId="0" borderId="0" xfId="0" applyFont="1" applyAlignment="1">
      <alignment horizontal="right" vertical="center"/>
    </xf>
    <xf numFmtId="0" fontId="1" fillId="0" borderId="2" xfId="0" applyFont="1" applyBorder="1" applyAlignment="1">
      <alignment vertical="top"/>
    </xf>
    <xf numFmtId="0" fontId="1" fillId="0" borderId="0" xfId="0" applyFont="1" applyAlignment="1">
      <alignment vertical="top" wrapText="1"/>
    </xf>
    <xf numFmtId="4" fontId="1" fillId="0" borderId="0" xfId="0" applyNumberFormat="1" applyFont="1" applyAlignment="1">
      <alignment horizontal="center" vertical="top" wrapText="1"/>
    </xf>
    <xf numFmtId="4" fontId="1" fillId="0" borderId="1" xfId="0" applyNumberFormat="1" applyFont="1" applyBorder="1" applyAlignment="1">
      <alignment horizontal="right" vertical="center" wrapText="1"/>
    </xf>
    <xf numFmtId="0" fontId="4" fillId="0" borderId="0" xfId="0" applyFont="1" applyAlignment="1">
      <alignment vertical="top"/>
    </xf>
    <xf numFmtId="4" fontId="1" fillId="0" borderId="0" xfId="0" applyNumberFormat="1" applyFont="1" applyAlignment="1">
      <alignment vertical="top"/>
    </xf>
    <xf numFmtId="0" fontId="1" fillId="0" borderId="0" xfId="0" applyFont="1" applyAlignment="1">
      <alignment horizontal="right" vertical="top"/>
    </xf>
    <xf numFmtId="4" fontId="2" fillId="0" borderId="1" xfId="0" applyNumberFormat="1" applyFont="1" applyBorder="1" applyAlignment="1">
      <alignment horizontal="center" vertical="top" wrapText="1"/>
    </xf>
    <xf numFmtId="4" fontId="6" fillId="0" borderId="1" xfId="0" applyNumberFormat="1" applyFont="1" applyBorder="1" applyAlignment="1">
      <alignment horizontal="center" vertical="top" wrapText="1"/>
    </xf>
    <xf numFmtId="4" fontId="7" fillId="0" borderId="1" xfId="0" applyNumberFormat="1" applyFont="1" applyBorder="1" applyAlignment="1">
      <alignment horizontal="center" vertical="top" wrapText="1"/>
    </xf>
    <xf numFmtId="0" fontId="1" fillId="0" borderId="0" xfId="0" applyFont="1" applyAlignment="1">
      <alignment horizontal="justify" vertical="top" wrapText="1"/>
    </xf>
    <xf numFmtId="0" fontId="2" fillId="0" borderId="3" xfId="0" applyFont="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1" fillId="0" borderId="1" xfId="0" applyFont="1" applyBorder="1" applyAlignment="1">
      <alignment horizontal="left" vertical="center" wrapText="1"/>
    </xf>
    <xf numFmtId="0" fontId="2"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justify"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tabSelected="1" view="pageLayout" zoomScaleNormal="100" workbookViewId="0">
      <selection activeCell="A28" sqref="A28"/>
    </sheetView>
  </sheetViews>
  <sheetFormatPr defaultColWidth="8.85546875" defaultRowHeight="15.75" x14ac:dyDescent="0.25"/>
  <cols>
    <col min="1" max="1" width="29.28515625" style="2" customWidth="1"/>
    <col min="2" max="2" width="11.7109375" style="2" customWidth="1"/>
    <col min="3" max="3" width="12.42578125" style="2" customWidth="1"/>
    <col min="4" max="4" width="10.85546875" style="2" customWidth="1"/>
    <col min="5" max="5" width="10.5703125" style="2" customWidth="1"/>
    <col min="6" max="6" width="11.7109375" style="2" customWidth="1"/>
    <col min="7" max="7" width="11.85546875" style="2" customWidth="1"/>
    <col min="8" max="8" width="12.5703125" style="2" customWidth="1"/>
    <col min="9" max="9" width="11.5703125" style="2" customWidth="1"/>
    <col min="10" max="10" width="9.85546875" style="2" customWidth="1"/>
    <col min="11" max="11" width="9.5703125" style="2" customWidth="1"/>
    <col min="12" max="16384" width="8.85546875" style="2"/>
  </cols>
  <sheetData>
    <row r="1" spans="1:11" x14ac:dyDescent="0.25">
      <c r="A1" s="19" t="s">
        <v>0</v>
      </c>
      <c r="B1" s="19"/>
      <c r="C1" s="19"/>
      <c r="D1" s="19"/>
      <c r="E1" s="19"/>
      <c r="F1" s="19"/>
      <c r="G1" s="19"/>
      <c r="H1" s="19"/>
      <c r="I1" s="19"/>
      <c r="J1" s="19"/>
      <c r="K1" s="19"/>
    </row>
    <row r="3" spans="1:11" ht="34.9" customHeight="1" x14ac:dyDescent="0.25">
      <c r="A3" s="18" t="s">
        <v>51</v>
      </c>
      <c r="B3" s="18"/>
      <c r="C3" s="18"/>
      <c r="D3" s="18"/>
      <c r="E3" s="18"/>
      <c r="F3" s="18"/>
      <c r="G3" s="18"/>
      <c r="H3" s="18"/>
      <c r="I3" s="18"/>
      <c r="J3" s="18"/>
      <c r="K3" s="18"/>
    </row>
    <row r="4" spans="1:11" x14ac:dyDescent="0.25">
      <c r="K4" s="7" t="s">
        <v>16</v>
      </c>
    </row>
    <row r="5" spans="1:11" s="5" customFormat="1" ht="82.15" customHeight="1" x14ac:dyDescent="0.25">
      <c r="A5" s="20" t="s">
        <v>1</v>
      </c>
      <c r="B5" s="20" t="s">
        <v>43</v>
      </c>
      <c r="C5" s="20" t="s">
        <v>55</v>
      </c>
      <c r="D5" s="20" t="s">
        <v>44</v>
      </c>
      <c r="E5" s="20" t="s">
        <v>45</v>
      </c>
      <c r="F5" s="20" t="s">
        <v>46</v>
      </c>
      <c r="G5" s="20"/>
      <c r="H5" s="20" t="s">
        <v>54</v>
      </c>
      <c r="I5" s="20" t="s">
        <v>48</v>
      </c>
      <c r="J5" s="20"/>
      <c r="K5" s="20" t="s">
        <v>47</v>
      </c>
    </row>
    <row r="6" spans="1:11" s="5" customFormat="1" ht="31.5" x14ac:dyDescent="0.25">
      <c r="A6" s="20"/>
      <c r="B6" s="20"/>
      <c r="C6" s="20"/>
      <c r="D6" s="20"/>
      <c r="E6" s="20"/>
      <c r="F6" s="3" t="s">
        <v>2</v>
      </c>
      <c r="G6" s="3" t="s">
        <v>3</v>
      </c>
      <c r="H6" s="20"/>
      <c r="I6" s="3" t="s">
        <v>4</v>
      </c>
      <c r="J6" s="3" t="s">
        <v>5</v>
      </c>
      <c r="K6" s="20"/>
    </row>
    <row r="7" spans="1:11" x14ac:dyDescent="0.25">
      <c r="A7" s="3">
        <v>1</v>
      </c>
      <c r="B7" s="3">
        <v>2</v>
      </c>
      <c r="C7" s="3">
        <v>3</v>
      </c>
      <c r="D7" s="3">
        <v>4</v>
      </c>
      <c r="E7" s="3">
        <v>5</v>
      </c>
      <c r="F7" s="3">
        <v>6</v>
      </c>
      <c r="G7" s="3">
        <v>7</v>
      </c>
      <c r="H7" s="3">
        <v>8</v>
      </c>
      <c r="I7" s="3">
        <v>9</v>
      </c>
      <c r="J7" s="3">
        <v>10</v>
      </c>
      <c r="K7" s="3">
        <v>11</v>
      </c>
    </row>
    <row r="8" spans="1:11" x14ac:dyDescent="0.25">
      <c r="A8" s="4" t="s">
        <v>6</v>
      </c>
      <c r="B8" s="6"/>
      <c r="C8" s="6"/>
      <c r="D8" s="6"/>
      <c r="E8" s="6"/>
      <c r="F8" s="6"/>
      <c r="G8" s="6"/>
      <c r="H8" s="6"/>
      <c r="I8" s="6"/>
      <c r="J8" s="6"/>
      <c r="K8" s="6"/>
    </row>
    <row r="9" spans="1:11" x14ac:dyDescent="0.25">
      <c r="A9" s="4" t="s">
        <v>7</v>
      </c>
      <c r="B9" s="6" t="s">
        <v>50</v>
      </c>
      <c r="C9" s="6">
        <v>45.24</v>
      </c>
      <c r="D9" s="6" t="s">
        <v>50</v>
      </c>
      <c r="E9" s="6" t="s">
        <v>50</v>
      </c>
      <c r="F9" s="6" t="s">
        <v>50</v>
      </c>
      <c r="G9" s="6" t="s">
        <v>50</v>
      </c>
      <c r="H9" s="6">
        <f>C9</f>
        <v>45.24</v>
      </c>
      <c r="I9" s="6" t="s">
        <v>50</v>
      </c>
      <c r="J9" s="6" t="s">
        <v>50</v>
      </c>
      <c r="K9" s="6"/>
    </row>
    <row r="10" spans="1:11" x14ac:dyDescent="0.25">
      <c r="A10" s="4" t="s">
        <v>8</v>
      </c>
      <c r="B10" s="6" t="s">
        <v>50</v>
      </c>
      <c r="C10" s="6" t="s">
        <v>50</v>
      </c>
      <c r="D10" s="6" t="s">
        <v>50</v>
      </c>
      <c r="E10" s="6" t="s">
        <v>50</v>
      </c>
      <c r="F10" s="6" t="s">
        <v>50</v>
      </c>
      <c r="G10" s="6" t="s">
        <v>50</v>
      </c>
      <c r="H10" s="6" t="s">
        <v>50</v>
      </c>
      <c r="I10" s="6" t="s">
        <v>50</v>
      </c>
      <c r="J10" s="6" t="s">
        <v>50</v>
      </c>
      <c r="K10" s="6"/>
    </row>
    <row r="11" spans="1:11" x14ac:dyDescent="0.25">
      <c r="A11" s="4" t="s">
        <v>9</v>
      </c>
      <c r="B11" s="6" t="s">
        <v>50</v>
      </c>
      <c r="C11" s="6" t="s">
        <v>50</v>
      </c>
      <c r="D11" s="6" t="s">
        <v>50</v>
      </c>
      <c r="E11" s="6" t="s">
        <v>50</v>
      </c>
      <c r="F11" s="6" t="s">
        <v>50</v>
      </c>
      <c r="G11" s="6" t="s">
        <v>50</v>
      </c>
      <c r="H11" s="6" t="s">
        <v>50</v>
      </c>
      <c r="I11" s="6" t="s">
        <v>50</v>
      </c>
      <c r="J11" s="6" t="s">
        <v>50</v>
      </c>
      <c r="K11" s="6"/>
    </row>
    <row r="12" spans="1:11" ht="31.5" x14ac:dyDescent="0.25">
      <c r="A12" s="4" t="s">
        <v>10</v>
      </c>
      <c r="B12" s="6" t="s">
        <v>50</v>
      </c>
      <c r="C12" s="6" t="s">
        <v>50</v>
      </c>
      <c r="D12" s="6" t="s">
        <v>50</v>
      </c>
      <c r="E12" s="6" t="s">
        <v>50</v>
      </c>
      <c r="F12" s="6" t="s">
        <v>50</v>
      </c>
      <c r="G12" s="6" t="s">
        <v>50</v>
      </c>
      <c r="H12" s="6" t="s">
        <v>50</v>
      </c>
      <c r="I12" s="6" t="s">
        <v>50</v>
      </c>
      <c r="J12" s="6" t="s">
        <v>50</v>
      </c>
      <c r="K12" s="6"/>
    </row>
    <row r="13" spans="1:11" ht="31.5" x14ac:dyDescent="0.25">
      <c r="A13" s="4" t="s">
        <v>41</v>
      </c>
      <c r="B13" s="6" t="s">
        <v>50</v>
      </c>
      <c r="C13" s="6" t="s">
        <v>50</v>
      </c>
      <c r="D13" s="6" t="s">
        <v>50</v>
      </c>
      <c r="E13" s="6" t="s">
        <v>50</v>
      </c>
      <c r="F13" s="6" t="s">
        <v>50</v>
      </c>
      <c r="G13" s="6" t="s">
        <v>50</v>
      </c>
      <c r="H13" s="6" t="s">
        <v>50</v>
      </c>
      <c r="I13" s="6" t="s">
        <v>50</v>
      </c>
      <c r="J13" s="6" t="s">
        <v>50</v>
      </c>
      <c r="K13" s="6"/>
    </row>
    <row r="14" spans="1:11" ht="31.5" x14ac:dyDescent="0.25">
      <c r="A14" s="4" t="s">
        <v>40</v>
      </c>
      <c r="B14" s="6" t="s">
        <v>50</v>
      </c>
      <c r="C14" s="6">
        <v>8.7799999999999994</v>
      </c>
      <c r="D14" s="6" t="s">
        <v>50</v>
      </c>
      <c r="E14" s="6" t="s">
        <v>50</v>
      </c>
      <c r="F14" s="6" t="s">
        <v>50</v>
      </c>
      <c r="G14" s="6" t="s">
        <v>50</v>
      </c>
      <c r="H14" s="6">
        <f>C14</f>
        <v>8.7799999999999994</v>
      </c>
      <c r="I14" s="6" t="s">
        <v>50</v>
      </c>
      <c r="J14" s="6" t="s">
        <v>50</v>
      </c>
      <c r="K14" s="6"/>
    </row>
    <row r="15" spans="1:11" x14ac:dyDescent="0.25">
      <c r="A15" s="21" t="s">
        <v>11</v>
      </c>
      <c r="B15" s="21"/>
      <c r="C15" s="21"/>
      <c r="D15" s="21"/>
      <c r="E15" s="21"/>
      <c r="F15" s="21"/>
      <c r="G15" s="21"/>
      <c r="H15" s="21"/>
      <c r="I15" s="21"/>
      <c r="J15" s="21"/>
      <c r="K15" s="21"/>
    </row>
    <row r="16" spans="1:11" x14ac:dyDescent="0.25">
      <c r="A16" s="4" t="s">
        <v>12</v>
      </c>
      <c r="B16" s="6" t="s">
        <v>50</v>
      </c>
      <c r="C16" s="6">
        <v>16.440000000000001</v>
      </c>
      <c r="D16" s="6" t="s">
        <v>50</v>
      </c>
      <c r="E16" s="6" t="s">
        <v>50</v>
      </c>
      <c r="F16" s="6" t="s">
        <v>50</v>
      </c>
      <c r="G16" s="6" t="s">
        <v>50</v>
      </c>
      <c r="H16" s="6">
        <f>C16</f>
        <v>16.440000000000001</v>
      </c>
      <c r="I16" s="6" t="s">
        <v>50</v>
      </c>
      <c r="J16" s="6" t="s">
        <v>50</v>
      </c>
      <c r="K16" s="6"/>
    </row>
    <row r="17" spans="1:11" ht="31.5" x14ac:dyDescent="0.25">
      <c r="A17" s="4" t="s">
        <v>13</v>
      </c>
      <c r="B17" s="6" t="s">
        <v>50</v>
      </c>
      <c r="C17" s="6">
        <v>1.65</v>
      </c>
      <c r="D17" s="6" t="s">
        <v>50</v>
      </c>
      <c r="E17" s="6" t="s">
        <v>50</v>
      </c>
      <c r="F17" s="6" t="s">
        <v>50</v>
      </c>
      <c r="G17" s="6" t="s">
        <v>50</v>
      </c>
      <c r="H17" s="6">
        <f t="shared" ref="H17:H19" si="0">C17</f>
        <v>1.65</v>
      </c>
      <c r="I17" s="6" t="s">
        <v>50</v>
      </c>
      <c r="J17" s="6" t="s">
        <v>50</v>
      </c>
      <c r="K17" s="6"/>
    </row>
    <row r="18" spans="1:11" ht="31.5" x14ac:dyDescent="0.25">
      <c r="A18" s="4" t="s">
        <v>14</v>
      </c>
      <c r="B18" s="6" t="s">
        <v>50</v>
      </c>
      <c r="C18" s="6">
        <v>0.33</v>
      </c>
      <c r="D18" s="17">
        <v>38.61</v>
      </c>
      <c r="E18" s="6" t="s">
        <v>50</v>
      </c>
      <c r="F18" s="6" t="s">
        <v>50</v>
      </c>
      <c r="G18" s="6" t="s">
        <v>50</v>
      </c>
      <c r="H18" s="17">
        <v>38.94</v>
      </c>
      <c r="I18" s="6" t="s">
        <v>50</v>
      </c>
      <c r="J18" s="6" t="s">
        <v>50</v>
      </c>
      <c r="K18" s="6"/>
    </row>
    <row r="19" spans="1:11" ht="47.25" x14ac:dyDescent="0.25">
      <c r="A19" s="4" t="s">
        <v>15</v>
      </c>
      <c r="B19" s="6" t="s">
        <v>50</v>
      </c>
      <c r="C19" s="6">
        <v>14.79</v>
      </c>
      <c r="D19" s="6" t="s">
        <v>50</v>
      </c>
      <c r="E19" s="6" t="s">
        <v>50</v>
      </c>
      <c r="F19" s="6" t="s">
        <v>50</v>
      </c>
      <c r="G19" s="6" t="s">
        <v>50</v>
      </c>
      <c r="H19" s="6">
        <f t="shared" si="0"/>
        <v>14.79</v>
      </c>
      <c r="I19" s="6" t="s">
        <v>50</v>
      </c>
      <c r="J19" s="6" t="s">
        <v>50</v>
      </c>
      <c r="K19" s="6"/>
    </row>
    <row r="20" spans="1:11" x14ac:dyDescent="0.25">
      <c r="A20" s="9"/>
      <c r="B20" s="10"/>
      <c r="C20" s="10"/>
      <c r="D20" s="10"/>
      <c r="E20" s="10"/>
      <c r="F20" s="10"/>
      <c r="G20" s="10"/>
      <c r="H20" s="10"/>
      <c r="I20" s="10"/>
      <c r="J20" s="10"/>
      <c r="K20" s="10"/>
    </row>
    <row r="21" spans="1:11" x14ac:dyDescent="0.25">
      <c r="A21" s="19" t="s">
        <v>22</v>
      </c>
      <c r="B21" s="19"/>
      <c r="C21" s="19"/>
      <c r="D21" s="19"/>
      <c r="E21" s="19"/>
      <c r="F21" s="19"/>
      <c r="G21" s="19"/>
      <c r="H21" s="19"/>
      <c r="I21" s="19"/>
      <c r="J21" s="19"/>
      <c r="K21" s="19"/>
    </row>
    <row r="23" spans="1:11" ht="34.9" customHeight="1" x14ac:dyDescent="0.25">
      <c r="A23" s="18" t="s">
        <v>52</v>
      </c>
      <c r="B23" s="18"/>
      <c r="C23" s="18"/>
      <c r="D23" s="18"/>
      <c r="E23" s="18"/>
      <c r="F23" s="18"/>
      <c r="G23" s="18"/>
      <c r="H23" s="18"/>
      <c r="I23" s="18"/>
      <c r="J23" s="18"/>
      <c r="K23" s="18"/>
    </row>
    <row r="24" spans="1:11" x14ac:dyDescent="0.25">
      <c r="K24" s="14" t="s">
        <v>16</v>
      </c>
    </row>
    <row r="25" spans="1:11" s="5" customFormat="1" ht="82.15" customHeight="1" x14ac:dyDescent="0.25">
      <c r="A25" s="20" t="s">
        <v>1</v>
      </c>
      <c r="B25" s="20" t="s">
        <v>43</v>
      </c>
      <c r="C25" s="20" t="s">
        <v>55</v>
      </c>
      <c r="D25" s="20" t="s">
        <v>44</v>
      </c>
      <c r="E25" s="20" t="s">
        <v>45</v>
      </c>
      <c r="F25" s="20" t="s">
        <v>46</v>
      </c>
      <c r="G25" s="20"/>
      <c r="H25" s="20" t="s">
        <v>54</v>
      </c>
      <c r="I25" s="20" t="s">
        <v>48</v>
      </c>
      <c r="J25" s="20"/>
      <c r="K25" s="20" t="s">
        <v>47</v>
      </c>
    </row>
    <row r="26" spans="1:11" s="5" customFormat="1" ht="31.5" x14ac:dyDescent="0.25">
      <c r="A26" s="20"/>
      <c r="B26" s="20"/>
      <c r="C26" s="20"/>
      <c r="D26" s="20"/>
      <c r="E26" s="20"/>
      <c r="F26" s="3" t="s">
        <v>2</v>
      </c>
      <c r="G26" s="3" t="s">
        <v>3</v>
      </c>
      <c r="H26" s="20"/>
      <c r="I26" s="3" t="s">
        <v>4</v>
      </c>
      <c r="J26" s="3" t="s">
        <v>5</v>
      </c>
      <c r="K26" s="20"/>
    </row>
    <row r="27" spans="1:11" x14ac:dyDescent="0.25">
      <c r="A27" s="3">
        <v>1</v>
      </c>
      <c r="B27" s="3">
        <v>2</v>
      </c>
      <c r="C27" s="3">
        <v>3</v>
      </c>
      <c r="D27" s="3">
        <v>4</v>
      </c>
      <c r="E27" s="3">
        <v>5</v>
      </c>
      <c r="F27" s="3">
        <v>6</v>
      </c>
      <c r="G27" s="3">
        <v>7</v>
      </c>
      <c r="H27" s="3">
        <v>8</v>
      </c>
      <c r="I27" s="3">
        <v>9</v>
      </c>
      <c r="J27" s="3">
        <v>10</v>
      </c>
      <c r="K27" s="3">
        <v>11</v>
      </c>
    </row>
    <row r="28" spans="1:11" ht="31.5" x14ac:dyDescent="0.25">
      <c r="A28" s="4" t="s">
        <v>17</v>
      </c>
      <c r="B28" s="6" t="s">
        <v>50</v>
      </c>
      <c r="C28" s="6">
        <v>44.24</v>
      </c>
      <c r="D28" s="6" t="s">
        <v>50</v>
      </c>
      <c r="E28" s="6" t="s">
        <v>50</v>
      </c>
      <c r="F28" s="6" t="s">
        <v>50</v>
      </c>
      <c r="G28" s="6" t="s">
        <v>50</v>
      </c>
      <c r="H28" s="6">
        <f>C28</f>
        <v>44.24</v>
      </c>
      <c r="I28" s="6" t="s">
        <v>50</v>
      </c>
      <c r="J28" s="6" t="s">
        <v>50</v>
      </c>
      <c r="K28" s="6"/>
    </row>
    <row r="29" spans="1:11" x14ac:dyDescent="0.25">
      <c r="A29" s="4" t="s">
        <v>42</v>
      </c>
      <c r="B29" s="6" t="s">
        <v>50</v>
      </c>
      <c r="C29" s="6">
        <v>3.21</v>
      </c>
      <c r="D29" s="6" t="s">
        <v>50</v>
      </c>
      <c r="E29" s="6" t="s">
        <v>50</v>
      </c>
      <c r="F29" s="6" t="s">
        <v>50</v>
      </c>
      <c r="G29" s="6" t="s">
        <v>50</v>
      </c>
      <c r="H29" s="6">
        <f t="shared" ref="H29:H33" si="1">C29</f>
        <v>3.21</v>
      </c>
      <c r="I29" s="6" t="s">
        <v>50</v>
      </c>
      <c r="J29" s="6" t="s">
        <v>50</v>
      </c>
      <c r="K29" s="6"/>
    </row>
    <row r="30" spans="1:11" ht="31.5" x14ac:dyDescent="0.25">
      <c r="A30" s="4" t="s">
        <v>18</v>
      </c>
      <c r="B30" s="6" t="s">
        <v>50</v>
      </c>
      <c r="C30" s="6">
        <v>0.16</v>
      </c>
      <c r="D30" s="6" t="s">
        <v>50</v>
      </c>
      <c r="E30" s="6" t="s">
        <v>50</v>
      </c>
      <c r="F30" s="6" t="s">
        <v>50</v>
      </c>
      <c r="G30" s="6" t="s">
        <v>50</v>
      </c>
      <c r="H30" s="6">
        <f t="shared" si="1"/>
        <v>0.16</v>
      </c>
      <c r="I30" s="6" t="s">
        <v>50</v>
      </c>
      <c r="J30" s="6" t="s">
        <v>50</v>
      </c>
      <c r="K30" s="6"/>
    </row>
    <row r="31" spans="1:11" ht="31.5" x14ac:dyDescent="0.25">
      <c r="A31" s="4" t="s">
        <v>19</v>
      </c>
      <c r="B31" s="6" t="s">
        <v>50</v>
      </c>
      <c r="C31" s="6">
        <v>3.55</v>
      </c>
      <c r="D31" s="6" t="s">
        <v>50</v>
      </c>
      <c r="E31" s="6" t="s">
        <v>50</v>
      </c>
      <c r="F31" s="6" t="s">
        <v>50</v>
      </c>
      <c r="G31" s="6" t="s">
        <v>50</v>
      </c>
      <c r="H31" s="6">
        <f t="shared" si="1"/>
        <v>3.55</v>
      </c>
      <c r="I31" s="6" t="s">
        <v>50</v>
      </c>
      <c r="J31" s="6" t="s">
        <v>50</v>
      </c>
      <c r="K31" s="6"/>
    </row>
    <row r="32" spans="1:11" ht="31.5" x14ac:dyDescent="0.25">
      <c r="A32" s="4" t="s">
        <v>20</v>
      </c>
      <c r="B32" s="6" t="s">
        <v>50</v>
      </c>
      <c r="C32" s="6">
        <v>20.55</v>
      </c>
      <c r="D32" s="6" t="s">
        <v>50</v>
      </c>
      <c r="E32" s="6" t="s">
        <v>50</v>
      </c>
      <c r="F32" s="6" t="s">
        <v>50</v>
      </c>
      <c r="G32" s="6" t="s">
        <v>50</v>
      </c>
      <c r="H32" s="6">
        <f t="shared" si="1"/>
        <v>20.55</v>
      </c>
      <c r="I32" s="6" t="s">
        <v>50</v>
      </c>
      <c r="J32" s="6" t="s">
        <v>50</v>
      </c>
      <c r="K32" s="6"/>
    </row>
    <row r="33" spans="1:11" ht="31.5" x14ac:dyDescent="0.25">
      <c r="A33" s="4" t="s">
        <v>57</v>
      </c>
      <c r="B33" s="6" t="s">
        <v>50</v>
      </c>
      <c r="C33" s="6">
        <v>2.02</v>
      </c>
      <c r="D33" s="6" t="s">
        <v>50</v>
      </c>
      <c r="E33" s="6" t="s">
        <v>50</v>
      </c>
      <c r="F33" s="6" t="s">
        <v>50</v>
      </c>
      <c r="G33" s="6" t="s">
        <v>50</v>
      </c>
      <c r="H33" s="6">
        <f t="shared" si="1"/>
        <v>2.02</v>
      </c>
      <c r="I33" s="6" t="s">
        <v>50</v>
      </c>
      <c r="J33" s="6" t="s">
        <v>50</v>
      </c>
      <c r="K33" s="6"/>
    </row>
    <row r="34" spans="1:11" ht="31.5" x14ac:dyDescent="0.25">
      <c r="A34" s="4" t="s">
        <v>39</v>
      </c>
      <c r="B34" s="6" t="s">
        <v>50</v>
      </c>
      <c r="C34" s="6">
        <v>29</v>
      </c>
      <c r="D34" s="6" t="s">
        <v>50</v>
      </c>
      <c r="E34" s="6" t="s">
        <v>50</v>
      </c>
      <c r="F34" s="6" t="s">
        <v>50</v>
      </c>
      <c r="G34" s="6" t="s">
        <v>50</v>
      </c>
      <c r="H34" s="6">
        <f>C34</f>
        <v>29</v>
      </c>
      <c r="I34" s="6" t="s">
        <v>50</v>
      </c>
      <c r="J34" s="6" t="s">
        <v>50</v>
      </c>
      <c r="K34" s="6"/>
    </row>
    <row r="35" spans="1:11" x14ac:dyDescent="0.25">
      <c r="A35" s="3" t="s">
        <v>21</v>
      </c>
      <c r="B35" s="15" t="s">
        <v>50</v>
      </c>
      <c r="C35" s="15">
        <f>C16+C17+C18+C19+C28+C29+C30+C31+C32+C33+C34</f>
        <v>135.93999999999997</v>
      </c>
      <c r="D35" s="15">
        <v>38.61</v>
      </c>
      <c r="E35" s="15" t="s">
        <v>50</v>
      </c>
      <c r="F35" s="15" t="s">
        <v>50</v>
      </c>
      <c r="G35" s="15" t="s">
        <v>50</v>
      </c>
      <c r="H35" s="15">
        <f>H16+H17+H18+H19+H28+H29+H30+H31+H32+H33+H34</f>
        <v>174.55</v>
      </c>
      <c r="I35" s="15" t="s">
        <v>50</v>
      </c>
      <c r="J35" s="15" t="s">
        <v>50</v>
      </c>
      <c r="K35" s="6"/>
    </row>
    <row r="36" spans="1:11" x14ac:dyDescent="0.25">
      <c r="A36" s="3" t="s">
        <v>56</v>
      </c>
      <c r="B36" s="15" t="s">
        <v>50</v>
      </c>
      <c r="C36" s="15">
        <f>C9+C14+C35</f>
        <v>189.95999999999998</v>
      </c>
      <c r="D36" s="16">
        <v>38.61</v>
      </c>
      <c r="E36" s="15" t="s">
        <v>50</v>
      </c>
      <c r="F36" s="15" t="s">
        <v>50</v>
      </c>
      <c r="G36" s="15" t="s">
        <v>50</v>
      </c>
      <c r="H36" s="16">
        <f>H9+H14+H35</f>
        <v>228.57000000000002</v>
      </c>
      <c r="I36" s="15" t="s">
        <v>50</v>
      </c>
      <c r="J36" s="15" t="s">
        <v>50</v>
      </c>
      <c r="K36" s="15"/>
    </row>
    <row r="37" spans="1:11" x14ac:dyDescent="0.25">
      <c r="A37" s="8"/>
    </row>
    <row r="38" spans="1:11" x14ac:dyDescent="0.25">
      <c r="A38" s="12" t="s">
        <v>53</v>
      </c>
    </row>
    <row r="39" spans="1:11" x14ac:dyDescent="0.25">
      <c r="A39" s="12" t="s">
        <v>49</v>
      </c>
      <c r="E39" s="13"/>
    </row>
    <row r="41" spans="1:11" x14ac:dyDescent="0.25">
      <c r="A41" s="12"/>
    </row>
    <row r="42" spans="1:11" x14ac:dyDescent="0.25">
      <c r="A42" s="19" t="s">
        <v>23</v>
      </c>
      <c r="B42" s="19"/>
      <c r="C42" s="19"/>
      <c r="D42" s="19"/>
      <c r="E42" s="19"/>
      <c r="F42" s="19"/>
      <c r="G42" s="19"/>
      <c r="H42" s="19"/>
      <c r="I42" s="19"/>
      <c r="J42" s="19"/>
      <c r="K42" s="19"/>
    </row>
    <row r="44" spans="1:11" x14ac:dyDescent="0.25">
      <c r="A44" s="23" t="s">
        <v>24</v>
      </c>
      <c r="B44" s="23"/>
      <c r="C44" s="23"/>
      <c r="D44" s="23"/>
      <c r="E44" s="23"/>
      <c r="F44" s="23"/>
      <c r="G44" s="23"/>
      <c r="H44" s="23"/>
      <c r="I44" s="23"/>
      <c r="J44" s="23"/>
      <c r="K44" s="23"/>
    </row>
    <row r="46" spans="1:11" ht="37.9" customHeight="1" x14ac:dyDescent="0.25">
      <c r="A46" s="25" t="s">
        <v>25</v>
      </c>
      <c r="B46" s="25"/>
      <c r="C46" s="25"/>
      <c r="D46" s="25"/>
      <c r="E46" s="25"/>
      <c r="F46" s="25"/>
      <c r="G46" s="25"/>
      <c r="H46" s="25"/>
      <c r="I46" s="25"/>
      <c r="J46" s="25"/>
      <c r="K46" s="25"/>
    </row>
    <row r="48" spans="1:11" ht="28.15" customHeight="1" x14ac:dyDescent="0.25">
      <c r="A48" s="18" t="s">
        <v>26</v>
      </c>
      <c r="B48" s="18"/>
      <c r="C48" s="18"/>
      <c r="D48" s="18"/>
      <c r="E48" s="18"/>
      <c r="F48" s="18"/>
      <c r="G48" s="18"/>
      <c r="H48" s="18"/>
      <c r="I48" s="18"/>
      <c r="J48" s="18"/>
      <c r="K48" s="18"/>
    </row>
    <row r="50" spans="2:7" x14ac:dyDescent="0.25">
      <c r="G50" s="7" t="s">
        <v>16</v>
      </c>
    </row>
    <row r="51" spans="2:7" ht="31.9" customHeight="1" x14ac:dyDescent="0.25">
      <c r="B51" s="1" t="s">
        <v>27</v>
      </c>
      <c r="C51" s="22" t="s">
        <v>28</v>
      </c>
      <c r="D51" s="22"/>
      <c r="E51" s="22"/>
      <c r="F51" s="22"/>
      <c r="G51" s="11">
        <v>40.54</v>
      </c>
    </row>
    <row r="52" spans="2:7" ht="30.6" customHeight="1" x14ac:dyDescent="0.25">
      <c r="B52" s="1" t="s">
        <v>29</v>
      </c>
      <c r="C52" s="22" t="s">
        <v>30</v>
      </c>
      <c r="D52" s="22"/>
      <c r="E52" s="22"/>
      <c r="F52" s="22"/>
      <c r="G52" s="11">
        <v>3.05</v>
      </c>
    </row>
    <row r="53" spans="2:7" x14ac:dyDescent="0.25">
      <c r="B53" s="1" t="s">
        <v>31</v>
      </c>
      <c r="C53" s="24" t="s">
        <v>32</v>
      </c>
      <c r="D53" s="24"/>
      <c r="E53" s="24"/>
      <c r="F53" s="24"/>
      <c r="G53" s="11">
        <f>G51+G52</f>
        <v>43.589999999999996</v>
      </c>
    </row>
    <row r="54" spans="2:7" ht="33" customHeight="1" x14ac:dyDescent="0.25">
      <c r="B54" s="1" t="s">
        <v>33</v>
      </c>
      <c r="C54" s="22" t="s">
        <v>34</v>
      </c>
      <c r="D54" s="22"/>
      <c r="E54" s="22"/>
      <c r="F54" s="22"/>
      <c r="G54" s="11">
        <v>0</v>
      </c>
    </row>
    <row r="55" spans="2:7" ht="31.9" customHeight="1" x14ac:dyDescent="0.25">
      <c r="B55" s="1" t="s">
        <v>35</v>
      </c>
      <c r="C55" s="22" t="s">
        <v>36</v>
      </c>
      <c r="D55" s="22"/>
      <c r="E55" s="22"/>
      <c r="F55" s="22"/>
      <c r="G55" s="11">
        <f>G53-G54</f>
        <v>43.589999999999996</v>
      </c>
    </row>
    <row r="56" spans="2:7" ht="36" customHeight="1" x14ac:dyDescent="0.25">
      <c r="B56" s="1" t="s">
        <v>37</v>
      </c>
      <c r="C56" s="22" t="s">
        <v>38</v>
      </c>
      <c r="D56" s="22"/>
      <c r="E56" s="22"/>
      <c r="F56" s="22"/>
      <c r="G56" s="11">
        <f>G55</f>
        <v>43.589999999999996</v>
      </c>
    </row>
  </sheetData>
  <mergeCells count="33">
    <mergeCell ref="C56:F56"/>
    <mergeCell ref="C55:F55"/>
    <mergeCell ref="A48:K48"/>
    <mergeCell ref="A44:K44"/>
    <mergeCell ref="C51:F51"/>
    <mergeCell ref="C52:F52"/>
    <mergeCell ref="C53:F53"/>
    <mergeCell ref="C54:F54"/>
    <mergeCell ref="A46:K46"/>
    <mergeCell ref="D5:D6"/>
    <mergeCell ref="A42:K42"/>
    <mergeCell ref="F25:G25"/>
    <mergeCell ref="A25:A26"/>
    <mergeCell ref="B25:B26"/>
    <mergeCell ref="C25:C26"/>
    <mergeCell ref="H5:H6"/>
    <mergeCell ref="E25:E26"/>
    <mergeCell ref="A3:K3"/>
    <mergeCell ref="A1:K1"/>
    <mergeCell ref="H25:H26"/>
    <mergeCell ref="I25:J25"/>
    <mergeCell ref="K25:K26"/>
    <mergeCell ref="A23:K23"/>
    <mergeCell ref="A21:K21"/>
    <mergeCell ref="F5:G5"/>
    <mergeCell ref="I5:J5"/>
    <mergeCell ref="A15:K15"/>
    <mergeCell ref="A5:A6"/>
    <mergeCell ref="B5:B6"/>
    <mergeCell ref="C5:C6"/>
    <mergeCell ref="D25:D26"/>
    <mergeCell ref="E5:E6"/>
    <mergeCell ref="K5:K6"/>
  </mergeCells>
  <pageMargins left="0.55118110236220474" right="0.39370078740157483" top="0.74803149606299213" bottom="0.55118110236220474" header="0.51181102362204722" footer="0.31496062992125984"/>
  <pageSetup paperSize="9" scale="96" firstPageNumber="38" orientation="landscape" useFirstPageNumber="1" r:id="rId1"/>
  <headerFooter>
    <oddHeader>&amp;C&amp;"Times New Roman,Regular"&amp;12&amp;P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2025-07-14T09:04:05Z</dcterms:modified>
</cp:coreProperties>
</file>